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zechpoint\Desktop\Rozpočet\2020\"/>
    </mc:Choice>
  </mc:AlternateContent>
  <xr:revisionPtr revIDLastSave="0" documentId="8_{19DAED62-0A83-467F-9B57-CF9B05577D71}" xr6:coauthVersionLast="46" xr6:coauthVersionMax="46" xr10:uidLastSave="{00000000-0000-0000-0000-000000000000}"/>
  <bookViews>
    <workbookView xWindow="750" yWindow="2295" windowWidth="24450" windowHeight="1426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H66" i="1" l="1"/>
  <c r="H35" i="1"/>
  <c r="H26" i="1"/>
  <c r="H37" i="1" s="1"/>
  <c r="H82" i="1" l="1"/>
  <c r="F66" i="1"/>
  <c r="I31" i="1" l="1"/>
  <c r="E31" i="1"/>
  <c r="I30" i="1"/>
  <c r="E30" i="1"/>
  <c r="E79" i="1"/>
  <c r="I79" i="1"/>
  <c r="I75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28" i="1"/>
  <c r="I29" i="1"/>
  <c r="I32" i="1"/>
  <c r="I33" i="1"/>
  <c r="I23" i="1"/>
  <c r="I22" i="1"/>
  <c r="I21" i="1"/>
  <c r="I20" i="1"/>
  <c r="I19" i="1"/>
  <c r="G66" i="1"/>
  <c r="G35" i="1"/>
  <c r="F35" i="1"/>
  <c r="D35" i="1"/>
  <c r="C35" i="1"/>
  <c r="G26" i="1"/>
  <c r="F26" i="1"/>
  <c r="D26" i="1"/>
  <c r="C26" i="1"/>
  <c r="E28" i="1"/>
  <c r="E29" i="1"/>
  <c r="E32" i="1"/>
  <c r="E33" i="1"/>
  <c r="E23" i="1"/>
  <c r="E22" i="1"/>
  <c r="E21" i="1"/>
  <c r="E20" i="1"/>
  <c r="E19" i="1"/>
  <c r="E75" i="1"/>
  <c r="E42" i="1"/>
  <c r="E41" i="1"/>
  <c r="C66" i="1"/>
  <c r="D66" i="1"/>
  <c r="E43" i="1"/>
  <c r="E44" i="1"/>
  <c r="E45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D37" i="1" l="1"/>
  <c r="D82" i="1" s="1"/>
  <c r="C37" i="1"/>
  <c r="C82" i="1" s="1"/>
  <c r="F37" i="1"/>
  <c r="F82" i="1" s="1"/>
  <c r="I35" i="1"/>
  <c r="I66" i="1"/>
  <c r="E26" i="1"/>
  <c r="E35" i="1"/>
  <c r="I26" i="1"/>
  <c r="G37" i="1"/>
  <c r="G82" i="1" s="1"/>
  <c r="E66" i="1"/>
  <c r="I37" i="1" l="1"/>
  <c r="E37" i="1"/>
  <c r="E82" i="1" s="1"/>
</calcChain>
</file>

<file path=xl/sharedStrings.xml><?xml version="1.0" encoding="utf-8"?>
<sst xmlns="http://schemas.openxmlformats.org/spreadsheetml/2006/main" count="77" uniqueCount="63">
  <si>
    <r>
      <rPr>
        <sz val="10"/>
        <rFont val="Arial"/>
        <family val="2"/>
        <charset val="238"/>
      </rPr>
      <t>Obec Všeradice, IČ: 00234001</t>
    </r>
  </si>
  <si>
    <r>
      <rPr>
        <sz val="10"/>
        <rFont val="Arial"/>
        <family val="2"/>
        <charset val="238"/>
      </rPr>
      <t>KEO-W 1.11.132 / Uc19g</t>
    </r>
  </si>
  <si>
    <r>
      <rPr>
        <sz val="10"/>
        <rFont val="Arial"/>
        <family val="2"/>
        <charset val="238"/>
      </rPr>
      <t>strana: 1 / 3</t>
    </r>
  </si>
  <si>
    <r>
      <rPr>
        <sz val="10"/>
        <rFont val="Arial"/>
        <family val="2"/>
        <charset val="238"/>
      </rPr>
      <t>Akce :</t>
    </r>
  </si>
  <si>
    <r>
      <rPr>
        <sz val="10"/>
        <rFont val="Arial"/>
        <family val="2"/>
        <charset val="238"/>
      </rPr>
      <t>0000 12XX</t>
    </r>
  </si>
  <si>
    <r>
      <rPr>
        <sz val="10"/>
        <rFont val="Arial"/>
        <family val="2"/>
        <charset val="238"/>
      </rPr>
      <t>0000 13XX</t>
    </r>
  </si>
  <si>
    <r>
      <rPr>
        <sz val="10"/>
        <rFont val="Arial"/>
        <family val="2"/>
        <charset val="238"/>
      </rPr>
      <t>rok 2019</t>
    </r>
  </si>
  <si>
    <r>
      <rPr>
        <sz val="10"/>
        <rFont val="Arial"/>
        <family val="2"/>
        <charset val="238"/>
      </rPr>
      <t>rok 2020</t>
    </r>
  </si>
  <si>
    <r>
      <rPr>
        <sz val="10"/>
        <rFont val="Arial"/>
        <family val="2"/>
        <charset val="238"/>
      </rPr>
      <t>Celkem</t>
    </r>
  </si>
  <si>
    <r>
      <rPr>
        <sz val="10"/>
        <rFont val="Arial"/>
        <family val="2"/>
        <charset val="238"/>
      </rPr>
      <t>0000 11XX</t>
    </r>
  </si>
  <si>
    <r>
      <rPr>
        <sz val="10"/>
        <rFont val="Arial"/>
        <family val="2"/>
        <charset val="238"/>
      </rPr>
      <t>0000 15XX</t>
    </r>
  </si>
  <si>
    <r>
      <rPr>
        <sz val="10"/>
        <rFont val="Arial"/>
        <family val="2"/>
        <charset val="238"/>
      </rPr>
      <t>3632 Pohřebnictví</t>
    </r>
  </si>
  <si>
    <r>
      <rPr>
        <sz val="10"/>
        <rFont val="Arial"/>
        <family val="2"/>
        <charset val="238"/>
      </rPr>
      <t>3745 Péče o vzhled obcí a</t>
    </r>
  </si>
  <si>
    <r>
      <rPr>
        <sz val="10"/>
        <rFont val="Arial"/>
        <family val="2"/>
        <charset val="238"/>
      </rPr>
      <t>3723 Sběr a svoz ostatních</t>
    </r>
  </si>
  <si>
    <r>
      <rPr>
        <sz val="10"/>
        <rFont val="Arial"/>
        <family val="2"/>
        <charset val="238"/>
      </rPr>
      <t>3722 Sběr a svoz komunální</t>
    </r>
  </si>
  <si>
    <r>
      <rPr>
        <sz val="10"/>
        <rFont val="Arial"/>
        <family val="2"/>
        <charset val="238"/>
      </rPr>
      <t>3721 Sběr a svoz nebezpečn</t>
    </r>
  </si>
  <si>
    <r>
      <rPr>
        <sz val="10"/>
        <rFont val="Arial"/>
        <family val="2"/>
        <charset val="238"/>
      </rPr>
      <t>3639 Komunální služby a úz</t>
    </r>
  </si>
  <si>
    <r>
      <rPr>
        <sz val="10"/>
        <rFont val="Arial"/>
        <family val="2"/>
        <charset val="238"/>
      </rPr>
      <t>3399 Ostatní záležitost ku</t>
    </r>
  </si>
  <si>
    <r>
      <rPr>
        <sz val="10"/>
        <rFont val="Arial"/>
        <family val="2"/>
        <charset val="238"/>
      </rPr>
      <t>3419 Ostatní tělovýchovná</t>
    </r>
  </si>
  <si>
    <r>
      <rPr>
        <sz val="10"/>
        <rFont val="Arial"/>
        <family val="2"/>
        <charset val="238"/>
      </rPr>
      <t>3613 Nebytové hospodářství</t>
    </r>
  </si>
  <si>
    <r>
      <rPr>
        <sz val="10"/>
        <rFont val="Arial"/>
        <family val="2"/>
        <charset val="238"/>
      </rPr>
      <t>3631 Veřejné osvětlení veřejné osvětlení údržba el. energie</t>
    </r>
  </si>
  <si>
    <r>
      <rPr>
        <sz val="10"/>
        <rFont val="Arial"/>
        <family val="2"/>
        <charset val="238"/>
      </rPr>
      <t>3315 XXXX Činnosti muzeí a gale</t>
    </r>
  </si>
  <si>
    <r>
      <rPr>
        <sz val="10"/>
        <rFont val="Arial"/>
        <family val="2"/>
        <charset val="238"/>
      </rPr>
      <t>6310 Obecné příjmy a výdaj</t>
    </r>
  </si>
  <si>
    <r>
      <rPr>
        <sz val="10"/>
        <rFont val="Arial"/>
        <family val="2"/>
        <charset val="238"/>
      </rPr>
      <t>6320 Pojištění funkčně nes</t>
    </r>
  </si>
  <si>
    <r>
      <rPr>
        <sz val="10"/>
        <rFont val="Arial"/>
        <family val="2"/>
        <charset val="238"/>
      </rPr>
      <t>3111 Mateřské školy</t>
    </r>
  </si>
  <si>
    <r>
      <rPr>
        <sz val="10"/>
        <rFont val="Arial"/>
        <family val="2"/>
        <charset val="238"/>
      </rPr>
      <t>2221 Provoz veřejné silnič provoz veřejné silniční dopravy</t>
    </r>
  </si>
  <si>
    <r>
      <rPr>
        <sz val="10"/>
        <rFont val="Arial"/>
        <family val="2"/>
        <charset val="238"/>
      </rPr>
      <t>1031 Pěstební činnost</t>
    </r>
  </si>
  <si>
    <r>
      <rPr>
        <sz val="10"/>
        <rFont val="Arial"/>
        <family val="2"/>
        <charset val="238"/>
      </rPr>
      <t>2212 Silnice</t>
    </r>
  </si>
  <si>
    <r>
      <rPr>
        <sz val="10"/>
        <rFont val="Arial"/>
        <family val="2"/>
        <charset val="238"/>
      </rPr>
      <t>2321 Odvádění a čištění od</t>
    </r>
  </si>
  <si>
    <r>
      <rPr>
        <sz val="10"/>
        <rFont val="Arial"/>
        <family val="2"/>
        <charset val="238"/>
      </rPr>
      <t>F I N A N C O V Á N Í CELKEM:</t>
    </r>
  </si>
  <si>
    <t>Celkem</t>
  </si>
  <si>
    <t>rok 2021</t>
  </si>
  <si>
    <t>rok 2022</t>
  </si>
  <si>
    <t>Paragraf         Název</t>
  </si>
  <si>
    <t>0000 4216 ost. Invest. Transfery ze st. Rozpočtu</t>
  </si>
  <si>
    <t>0000    CELKEM</t>
  </si>
  <si>
    <t>P Ř Í J M Y dle paragrafů</t>
  </si>
  <si>
    <t>VÝDAJE dle paragrafů</t>
  </si>
  <si>
    <t xml:space="preserve">0000 4222 ost. Invest. Transfery od krajů </t>
  </si>
  <si>
    <t>2310 Pitná voda</t>
  </si>
  <si>
    <t>6112 Zastupitelstva obcí</t>
  </si>
  <si>
    <t>5512 Požární ochrana - dob</t>
  </si>
  <si>
    <t>3639 Komunální služby a úz</t>
  </si>
  <si>
    <t>3725 Využívání a zneškodňo</t>
  </si>
  <si>
    <t>1031  Pěstební činnost</t>
  </si>
  <si>
    <t>1036  Správa v lesním hospo</t>
  </si>
  <si>
    <t>2119 Ostatní záležitosti t</t>
  </si>
  <si>
    <t>6399 Ostatní finanční operace- odvody DPH</t>
  </si>
  <si>
    <t>F I N A N C O V Á N Í dle paragrafů</t>
  </si>
  <si>
    <t>Paragraf    Položka       Název Par / Pol</t>
  </si>
  <si>
    <t>0000           8124         Uhrazené splátky úvěrů</t>
  </si>
  <si>
    <t>xxxx  CELKEM:</t>
  </si>
  <si>
    <t>PŘÍJMY CELKEM</t>
  </si>
  <si>
    <t>VÝDAJE CELKEM</t>
  </si>
  <si>
    <t>ROZDÍL</t>
  </si>
  <si>
    <t>6171 Činnost místní správy</t>
  </si>
  <si>
    <t>předpokládaná dotace na rozšíření čov 2021</t>
  </si>
  <si>
    <t>rok 2023</t>
  </si>
  <si>
    <t xml:space="preserve">Sejmuto z úřední desky dne : </t>
  </si>
  <si>
    <t>Střednědobý výhled rozpočtu na roky 2021 až 2023 dle paragrafů - detailně</t>
  </si>
  <si>
    <t>zpracováno: 16.12.2020</t>
  </si>
  <si>
    <t>Střednědobý výhled rozpočtu schválilo zastupitelstvo usnesením č.6/2020  dne 16.12.2020.</t>
  </si>
  <si>
    <t>Vyvěšeno na úřední desce dne 12.1.2021.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</si>
</sst>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10" x14ac:knownFonts="1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2" fillId="0" borderId="8" xfId="0" applyFont="1" applyBorder="1" applyAlignment="1">
      <alignment horizontal="left" vertical="top" indent="1"/>
    </xf>
    <xf numFmtId="0" fontId="3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top" indent="1"/>
    </xf>
    <xf numFmtId="0" fontId="3" fillId="0" borderId="15" xfId="0" applyFont="1" applyBorder="1" applyAlignment="1">
      <alignment horizontal="justify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justify" vertical="top"/>
    </xf>
    <xf numFmtId="0" fontId="3" fillId="0" borderId="19" xfId="0" applyFont="1" applyBorder="1" applyAlignment="1">
      <alignment horizontal="justify" vertical="center"/>
    </xf>
    <xf numFmtId="0" fontId="3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 indent="1"/>
    </xf>
    <xf numFmtId="0" fontId="2" fillId="0" borderId="26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top" wrapText="1" indent="6"/>
    </xf>
    <xf numFmtId="0" fontId="4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3" xfId="0" applyFont="1" applyBorder="1" applyAlignment="1">
      <alignment horizontal="right"/>
    </xf>
    <xf numFmtId="0" fontId="1" fillId="0" borderId="16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3" fillId="0" borderId="26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1" fillId="0" borderId="26" xfId="0" applyFont="1" applyBorder="1" applyAlignment="1">
      <alignment horizontal="left" wrapText="1"/>
    </xf>
    <xf numFmtId="0" fontId="3" fillId="0" borderId="26" xfId="0" applyFont="1" applyBorder="1" applyAlignment="1">
      <alignment horizontal="justify" vertical="center"/>
    </xf>
    <xf numFmtId="0" fontId="1" fillId="0" borderId="26" xfId="0" applyFont="1" applyBorder="1" applyAlignment="1">
      <alignment vertical="top"/>
    </xf>
    <xf numFmtId="164" fontId="0" fillId="0" borderId="0" xfId="0" applyNumberFormat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26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 vertical="center"/>
    </xf>
    <xf numFmtId="164" fontId="3" fillId="0" borderId="18" xfId="0" applyNumberFormat="1" applyFont="1" applyBorder="1" applyAlignment="1">
      <alignment horizontal="right" vertical="top"/>
    </xf>
    <xf numFmtId="164" fontId="3" fillId="0" borderId="26" xfId="0" applyNumberFormat="1" applyFont="1" applyBorder="1" applyAlignment="1">
      <alignment horizontal="right" vertical="center"/>
    </xf>
    <xf numFmtId="164" fontId="3" fillId="0" borderId="26" xfId="0" applyNumberFormat="1" applyFont="1" applyBorder="1" applyAlignment="1">
      <alignment horizontal="right" vertical="top" wrapText="1"/>
    </xf>
    <xf numFmtId="164" fontId="3" fillId="0" borderId="22" xfId="0" applyNumberFormat="1" applyFont="1" applyBorder="1" applyAlignment="1">
      <alignment horizontal="right" vertical="center"/>
    </xf>
    <xf numFmtId="164" fontId="3" fillId="0" borderId="24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1" fontId="3" fillId="0" borderId="4" xfId="0" applyNumberFormat="1" applyFont="1" applyBorder="1" applyAlignment="1">
      <alignment horizontal="right" vertical="top"/>
    </xf>
    <xf numFmtId="1" fontId="3" fillId="0" borderId="26" xfId="0" applyNumberFormat="1" applyFont="1" applyBorder="1" applyAlignment="1">
      <alignment horizontal="right" vertical="top"/>
    </xf>
    <xf numFmtId="1" fontId="3" fillId="0" borderId="26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top"/>
    </xf>
    <xf numFmtId="3" fontId="1" fillId="0" borderId="26" xfId="0" applyNumberFormat="1" applyFont="1" applyBorder="1" applyAlignment="1">
      <alignment horizontal="right" vertical="top" wrapText="1"/>
    </xf>
    <xf numFmtId="3" fontId="3" fillId="0" borderId="26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top"/>
    </xf>
    <xf numFmtId="3" fontId="3" fillId="0" borderId="24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3" fontId="0" fillId="0" borderId="0" xfId="0" applyNumberFormat="1"/>
    <xf numFmtId="164" fontId="0" fillId="0" borderId="0" xfId="0" applyNumberFormat="1"/>
    <xf numFmtId="164" fontId="4" fillId="0" borderId="26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left"/>
    </xf>
    <xf numFmtId="3" fontId="3" fillId="0" borderId="26" xfId="0" applyNumberFormat="1" applyFont="1" applyBorder="1" applyAlignment="1">
      <alignment horizontal="right" vertical="top"/>
    </xf>
    <xf numFmtId="3" fontId="1" fillId="0" borderId="26" xfId="0" applyNumberFormat="1" applyFont="1" applyBorder="1" applyAlignment="1">
      <alignment horizontal="right"/>
    </xf>
    <xf numFmtId="0" fontId="5" fillId="0" borderId="26" xfId="0" applyFont="1" applyBorder="1" applyAlignment="1">
      <alignment horizontal="left"/>
    </xf>
    <xf numFmtId="0" fontId="5" fillId="0" borderId="8" xfId="0" applyFont="1" applyBorder="1" applyAlignment="1">
      <alignment horizontal="left" vertical="top" indent="1"/>
    </xf>
    <xf numFmtId="164" fontId="5" fillId="0" borderId="5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0" fontId="7" fillId="0" borderId="0" xfId="0" applyFont="1"/>
    <xf numFmtId="164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4" fillId="0" borderId="26" xfId="0" applyFont="1" applyBorder="1" applyAlignment="1">
      <alignment horizontal="center"/>
    </xf>
    <xf numFmtId="164" fontId="6" fillId="0" borderId="26" xfId="0" applyNumberFormat="1" applyFont="1" applyBorder="1" applyAlignment="1">
      <alignment horizontal="right"/>
    </xf>
    <xf numFmtId="3" fontId="6" fillId="0" borderId="26" xfId="0" applyNumberFormat="1" applyFont="1" applyBorder="1" applyAlignment="1">
      <alignment horizontal="right"/>
    </xf>
    <xf numFmtId="0" fontId="8" fillId="0" borderId="1" xfId="0" applyFont="1" applyBorder="1" applyAlignment="1">
      <alignment vertical="top"/>
    </xf>
    <xf numFmtId="0" fontId="8" fillId="0" borderId="0" xfId="0" applyFont="1"/>
    <xf numFmtId="164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9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8"/>
  <sheetViews>
    <sheetView tabSelected="1" topLeftCell="A70" workbookViewId="0">
      <selection activeCell="A86" sqref="A86"/>
    </sheetView>
  </sheetViews>
  <sheetFormatPr defaultRowHeight="12.75" x14ac:dyDescent="0.2"/>
  <cols>
    <col min="1" max="1" width="28.42578125" customWidth="1"/>
    <col min="2" max="2" width="8.42578125" hidden="1" customWidth="1"/>
    <col min="3" max="3" width="15.28515625" style="29" customWidth="1"/>
    <col min="4" max="4" width="12.42578125" style="41" customWidth="1"/>
    <col min="5" max="5" width="12.5703125" style="41" customWidth="1"/>
    <col min="6" max="6" width="17.7109375" customWidth="1"/>
    <col min="7" max="7" width="16.28515625" bestFit="1" customWidth="1"/>
    <col min="8" max="9" width="16.28515625" customWidth="1"/>
  </cols>
  <sheetData>
    <row r="1" spans="1:6" x14ac:dyDescent="0.2">
      <c r="A1" s="1" t="s">
        <v>0</v>
      </c>
    </row>
    <row r="3" spans="1:6" x14ac:dyDescent="0.2">
      <c r="A3" s="1" t="s">
        <v>1</v>
      </c>
    </row>
    <row r="5" spans="1:6" ht="15.75" x14ac:dyDescent="0.25">
      <c r="A5" s="86" t="s">
        <v>59</v>
      </c>
      <c r="B5" s="87"/>
      <c r="C5" s="88"/>
      <c r="D5" s="89"/>
      <c r="E5" s="89"/>
      <c r="F5" s="90"/>
    </row>
    <row r="7" spans="1:6" x14ac:dyDescent="0.2">
      <c r="A7" s="17" t="s">
        <v>60</v>
      </c>
    </row>
    <row r="9" spans="1:6" x14ac:dyDescent="0.2">
      <c r="A9" s="1" t="s">
        <v>2</v>
      </c>
    </row>
    <row r="11" spans="1:6" x14ac:dyDescent="0.2">
      <c r="A11" s="17"/>
    </row>
    <row r="13" spans="1:6" x14ac:dyDescent="0.2">
      <c r="A13" s="16" t="s">
        <v>36</v>
      </c>
    </row>
    <row r="15" spans="1:6" x14ac:dyDescent="0.2">
      <c r="A15" s="1" t="s">
        <v>3</v>
      </c>
    </row>
    <row r="17" spans="1:10" x14ac:dyDescent="0.2">
      <c r="A17" s="20" t="s">
        <v>33</v>
      </c>
      <c r="B17" s="3"/>
      <c r="C17" s="30" t="s">
        <v>6</v>
      </c>
      <c r="D17" s="45" t="s">
        <v>7</v>
      </c>
      <c r="E17" s="42" t="s">
        <v>8</v>
      </c>
      <c r="F17" s="18" t="s">
        <v>31</v>
      </c>
      <c r="G17" s="18" t="s">
        <v>32</v>
      </c>
      <c r="H17" s="23" t="s">
        <v>57</v>
      </c>
      <c r="I17" s="23" t="s">
        <v>30</v>
      </c>
    </row>
    <row r="18" spans="1:10" x14ac:dyDescent="0.2">
      <c r="A18" s="21"/>
      <c r="B18" s="22"/>
      <c r="C18" s="31"/>
      <c r="D18" s="44"/>
      <c r="E18" s="43"/>
      <c r="F18" s="23"/>
      <c r="G18" s="23"/>
      <c r="H18" s="23"/>
      <c r="I18" s="23"/>
    </row>
    <row r="19" spans="1:10" x14ac:dyDescent="0.2">
      <c r="A19" s="2" t="s">
        <v>9</v>
      </c>
      <c r="B19" s="3"/>
      <c r="C19" s="32">
        <v>2740500</v>
      </c>
      <c r="D19" s="46">
        <v>2750000</v>
      </c>
      <c r="E19" s="47">
        <f>SUM(C19+D19)</f>
        <v>5490500</v>
      </c>
      <c r="F19" s="46">
        <v>2760000</v>
      </c>
      <c r="G19" s="46">
        <v>2750000</v>
      </c>
      <c r="H19" s="46">
        <v>2750000</v>
      </c>
      <c r="I19" s="50">
        <f>SUM(F19:G19)</f>
        <v>5510000</v>
      </c>
    </row>
    <row r="20" spans="1:10" x14ac:dyDescent="0.2">
      <c r="A20" s="2" t="s">
        <v>4</v>
      </c>
      <c r="B20" s="3"/>
      <c r="C20" s="32">
        <v>2625000</v>
      </c>
      <c r="D20" s="46">
        <v>2600000</v>
      </c>
      <c r="E20" s="48">
        <f>SUM(C20:D20)</f>
        <v>5225000</v>
      </c>
      <c r="F20" s="46">
        <v>3075000</v>
      </c>
      <c r="G20" s="46">
        <v>3000000</v>
      </c>
      <c r="H20" s="46">
        <v>3000000</v>
      </c>
      <c r="I20" s="50">
        <f>SUM(F20:G20)</f>
        <v>6075000</v>
      </c>
    </row>
    <row r="21" spans="1:10" x14ac:dyDescent="0.2">
      <c r="A21" s="2" t="s">
        <v>5</v>
      </c>
      <c r="B21" s="3"/>
      <c r="C21" s="32">
        <v>310000</v>
      </c>
      <c r="D21" s="46">
        <v>270000</v>
      </c>
      <c r="E21" s="49">
        <f>SUM(C21:D21)</f>
        <v>580000</v>
      </c>
      <c r="F21" s="46">
        <v>340000</v>
      </c>
      <c r="G21" s="46">
        <v>350000</v>
      </c>
      <c r="H21" s="46">
        <v>350000</v>
      </c>
      <c r="I21" s="50">
        <f>SUM(F21:G21)</f>
        <v>690000</v>
      </c>
      <c r="J21" s="67"/>
    </row>
    <row r="22" spans="1:10" x14ac:dyDescent="0.2">
      <c r="A22" s="2" t="s">
        <v>10</v>
      </c>
      <c r="B22" s="3"/>
      <c r="C22" s="33">
        <v>420000</v>
      </c>
      <c r="D22" s="49">
        <v>500000</v>
      </c>
      <c r="E22" s="47">
        <f>SUM(C22:D22)</f>
        <v>920000</v>
      </c>
      <c r="F22" s="49">
        <v>500000</v>
      </c>
      <c r="G22" s="49">
        <v>500000</v>
      </c>
      <c r="H22" s="49">
        <v>500000</v>
      </c>
      <c r="I22" s="50">
        <f>SUM(F22:G22)</f>
        <v>1000000</v>
      </c>
    </row>
    <row r="23" spans="1:10" x14ac:dyDescent="0.2">
      <c r="A23" s="20" t="s">
        <v>34</v>
      </c>
      <c r="B23" s="3"/>
      <c r="C23" s="32">
        <v>3750000</v>
      </c>
      <c r="D23" s="46">
        <v>800000</v>
      </c>
      <c r="E23" s="47">
        <f>SUM(C23:D23)</f>
        <v>4550000</v>
      </c>
      <c r="F23" s="46">
        <v>7281000</v>
      </c>
      <c r="G23" s="46">
        <v>0</v>
      </c>
      <c r="H23" s="46">
        <v>0</v>
      </c>
      <c r="I23" s="50">
        <f>SUM(F23:G23)</f>
        <v>7281000</v>
      </c>
      <c r="J23" s="17" t="s">
        <v>56</v>
      </c>
    </row>
    <row r="24" spans="1:10" x14ac:dyDescent="0.2">
      <c r="A24" s="21" t="s">
        <v>38</v>
      </c>
      <c r="B24" s="22"/>
      <c r="C24" s="31"/>
      <c r="D24" s="50">
        <v>450000</v>
      </c>
      <c r="E24" s="51"/>
      <c r="F24" s="50"/>
      <c r="G24" s="50"/>
      <c r="H24" s="50"/>
      <c r="I24" s="50"/>
      <c r="J24" s="17"/>
    </row>
    <row r="25" spans="1:10" x14ac:dyDescent="0.2">
      <c r="A25" s="21"/>
      <c r="B25" s="22"/>
      <c r="C25" s="31"/>
      <c r="D25" s="50"/>
      <c r="E25" s="51"/>
      <c r="F25" s="50"/>
      <c r="G25" s="50"/>
      <c r="H25" s="50"/>
      <c r="I25" s="50"/>
      <c r="J25" s="28"/>
    </row>
    <row r="26" spans="1:10" x14ac:dyDescent="0.2">
      <c r="A26" s="21" t="s">
        <v>35</v>
      </c>
      <c r="B26" s="22"/>
      <c r="C26" s="68">
        <f t="shared" ref="C26:H26" si="0">SUM(C19:C25)</f>
        <v>9845500</v>
      </c>
      <c r="D26" s="69">
        <f t="shared" si="0"/>
        <v>7370000</v>
      </c>
      <c r="E26" s="70">
        <f t="shared" si="0"/>
        <v>16765500</v>
      </c>
      <c r="F26" s="69">
        <f t="shared" si="0"/>
        <v>13956000</v>
      </c>
      <c r="G26" s="69">
        <f t="shared" si="0"/>
        <v>6600000</v>
      </c>
      <c r="H26" s="69">
        <f t="shared" si="0"/>
        <v>6600000</v>
      </c>
      <c r="I26" s="69">
        <f>SUM(F26:G26)</f>
        <v>20556000</v>
      </c>
    </row>
    <row r="27" spans="1:10" x14ac:dyDescent="0.2">
      <c r="A27" s="21"/>
      <c r="B27" s="22"/>
      <c r="C27" s="31"/>
      <c r="D27" s="50"/>
      <c r="E27" s="51"/>
      <c r="F27" s="50"/>
      <c r="G27" s="50"/>
      <c r="H27" s="50"/>
      <c r="I27" s="50"/>
    </row>
    <row r="28" spans="1:10" x14ac:dyDescent="0.2">
      <c r="A28" s="2" t="s">
        <v>26</v>
      </c>
      <c r="B28" s="7"/>
      <c r="C28" s="34">
        <v>70000</v>
      </c>
      <c r="D28" s="52">
        <v>175000</v>
      </c>
      <c r="E28" s="48">
        <f t="shared" ref="E28:E33" si="1">SUM(C28:D28)</f>
        <v>245000</v>
      </c>
      <c r="F28" s="52">
        <v>140000</v>
      </c>
      <c r="G28" s="52">
        <v>140000</v>
      </c>
      <c r="H28" s="52">
        <v>140000</v>
      </c>
      <c r="I28" s="50">
        <f t="shared" ref="I28:I33" si="2">SUM(F28:G28)</f>
        <v>280000</v>
      </c>
    </row>
    <row r="29" spans="1:10" x14ac:dyDescent="0.2">
      <c r="A29" s="20" t="s">
        <v>46</v>
      </c>
      <c r="C29" s="29">
        <v>9500</v>
      </c>
      <c r="D29" s="53">
        <v>9500</v>
      </c>
      <c r="E29" s="53">
        <f t="shared" si="1"/>
        <v>19000</v>
      </c>
      <c r="F29" s="53">
        <v>9500</v>
      </c>
      <c r="G29" s="53">
        <v>9500</v>
      </c>
      <c r="H29" s="53">
        <v>9500</v>
      </c>
      <c r="I29" s="53">
        <f t="shared" si="2"/>
        <v>19000</v>
      </c>
    </row>
    <row r="30" spans="1:10" x14ac:dyDescent="0.2">
      <c r="A30" s="2" t="s">
        <v>19</v>
      </c>
      <c r="C30" s="29">
        <v>120000</v>
      </c>
      <c r="D30" s="53">
        <v>165000</v>
      </c>
      <c r="E30" s="53">
        <f t="shared" si="1"/>
        <v>285000</v>
      </c>
      <c r="F30" s="53">
        <v>100000</v>
      </c>
      <c r="G30" s="53">
        <v>100000</v>
      </c>
      <c r="H30" s="53">
        <v>100000</v>
      </c>
      <c r="I30" s="53">
        <f t="shared" si="2"/>
        <v>200000</v>
      </c>
    </row>
    <row r="31" spans="1:10" x14ac:dyDescent="0.2">
      <c r="A31" s="2" t="s">
        <v>11</v>
      </c>
      <c r="C31" s="29">
        <v>5500</v>
      </c>
      <c r="D31" s="53">
        <v>15000</v>
      </c>
      <c r="E31" s="53">
        <f t="shared" si="1"/>
        <v>20500</v>
      </c>
      <c r="F31" s="53">
        <v>5500</v>
      </c>
      <c r="G31" s="53">
        <v>5500</v>
      </c>
      <c r="H31" s="53">
        <v>5500</v>
      </c>
      <c r="I31" s="53">
        <f t="shared" si="2"/>
        <v>11000</v>
      </c>
    </row>
    <row r="32" spans="1:10" x14ac:dyDescent="0.2">
      <c r="A32" s="20" t="s">
        <v>42</v>
      </c>
      <c r="B32" s="3"/>
      <c r="C32" s="32">
        <v>2250000</v>
      </c>
      <c r="D32" s="54">
        <v>51000</v>
      </c>
      <c r="E32" s="47">
        <f t="shared" si="1"/>
        <v>2301000</v>
      </c>
      <c r="F32" s="54">
        <v>60000</v>
      </c>
      <c r="G32" s="54">
        <v>60000</v>
      </c>
      <c r="H32" s="54">
        <v>60000</v>
      </c>
      <c r="I32" s="50">
        <f t="shared" si="2"/>
        <v>120000</v>
      </c>
    </row>
    <row r="33" spans="1:9" x14ac:dyDescent="0.2">
      <c r="A33" s="20" t="s">
        <v>43</v>
      </c>
      <c r="B33" s="3"/>
      <c r="C33" s="33">
        <v>30000</v>
      </c>
      <c r="D33" s="49">
        <v>45000</v>
      </c>
      <c r="E33" s="54">
        <f t="shared" si="1"/>
        <v>75000</v>
      </c>
      <c r="F33" s="49">
        <v>35000</v>
      </c>
      <c r="G33" s="49">
        <v>35000</v>
      </c>
      <c r="H33" s="49">
        <v>35000</v>
      </c>
      <c r="I33" s="50">
        <f t="shared" si="2"/>
        <v>70000</v>
      </c>
    </row>
    <row r="34" spans="1:9" x14ac:dyDescent="0.2">
      <c r="A34" s="21"/>
      <c r="B34" s="22"/>
      <c r="C34" s="31"/>
      <c r="D34" s="50"/>
      <c r="E34" s="50"/>
      <c r="F34" s="50"/>
      <c r="G34" s="50"/>
      <c r="H34" s="50"/>
      <c r="I34" s="50"/>
    </row>
    <row r="35" spans="1:9" x14ac:dyDescent="0.2">
      <c r="A35" s="21" t="s">
        <v>51</v>
      </c>
      <c r="B35" s="22"/>
      <c r="C35" s="68">
        <f t="shared" ref="C35:I35" si="3">SUM(C28:C34)</f>
        <v>2485000</v>
      </c>
      <c r="D35" s="69">
        <f t="shared" si="3"/>
        <v>460500</v>
      </c>
      <c r="E35" s="69">
        <f t="shared" si="3"/>
        <v>2945500</v>
      </c>
      <c r="F35" s="69">
        <f t="shared" si="3"/>
        <v>350000</v>
      </c>
      <c r="G35" s="69">
        <f t="shared" si="3"/>
        <v>350000</v>
      </c>
      <c r="H35" s="69">
        <f t="shared" ref="H35" si="4">SUM(H28:H34)</f>
        <v>350000</v>
      </c>
      <c r="I35" s="69">
        <f t="shared" si="3"/>
        <v>700000</v>
      </c>
    </row>
    <row r="36" spans="1:9" x14ac:dyDescent="0.2">
      <c r="A36" s="24"/>
      <c r="B36" s="22"/>
      <c r="C36" s="31"/>
      <c r="D36" s="50"/>
      <c r="E36" s="50"/>
      <c r="F36" s="50"/>
      <c r="G36" s="50"/>
      <c r="H36" s="50"/>
      <c r="I36" s="50"/>
    </row>
    <row r="37" spans="1:9" x14ac:dyDescent="0.2">
      <c r="A37" s="71" t="s">
        <v>52</v>
      </c>
      <c r="B37" s="83"/>
      <c r="C37" s="84">
        <f t="shared" ref="C37:H37" si="5">SUM(C26+C35)</f>
        <v>12330500</v>
      </c>
      <c r="D37" s="85">
        <f t="shared" si="5"/>
        <v>7830500</v>
      </c>
      <c r="E37" s="85">
        <f t="shared" si="5"/>
        <v>19711000</v>
      </c>
      <c r="F37" s="85">
        <f t="shared" si="5"/>
        <v>14306000</v>
      </c>
      <c r="G37" s="85">
        <f t="shared" si="5"/>
        <v>6950000</v>
      </c>
      <c r="H37" s="85">
        <f t="shared" si="5"/>
        <v>6950000</v>
      </c>
      <c r="I37" s="85">
        <f>SUM(F37:G37)</f>
        <v>21256000</v>
      </c>
    </row>
    <row r="38" spans="1:9" x14ac:dyDescent="0.2">
      <c r="A38" s="24"/>
      <c r="B38" s="22"/>
      <c r="C38" s="31"/>
      <c r="D38" s="50"/>
      <c r="E38" s="50"/>
      <c r="F38" s="50"/>
      <c r="G38" s="50"/>
      <c r="H38" s="50"/>
      <c r="I38" s="50"/>
    </row>
    <row r="39" spans="1:9" x14ac:dyDescent="0.2">
      <c r="A39" s="25" t="s">
        <v>37</v>
      </c>
      <c r="B39" s="22"/>
      <c r="C39" s="31"/>
      <c r="D39" s="50"/>
      <c r="E39" s="51"/>
      <c r="F39" s="50"/>
      <c r="G39" s="50"/>
      <c r="H39" s="50"/>
      <c r="I39" s="50"/>
    </row>
    <row r="40" spans="1:9" x14ac:dyDescent="0.2">
      <c r="A40" s="25"/>
      <c r="B40" s="22"/>
      <c r="C40" s="31"/>
      <c r="D40" s="50"/>
      <c r="E40" s="51"/>
      <c r="F40" s="50"/>
      <c r="G40" s="50"/>
      <c r="H40" s="50"/>
      <c r="I40" s="50"/>
    </row>
    <row r="41" spans="1:9" x14ac:dyDescent="0.2">
      <c r="A41" s="20" t="s">
        <v>44</v>
      </c>
      <c r="B41" s="3"/>
      <c r="C41" s="32">
        <v>70000</v>
      </c>
      <c r="D41" s="49">
        <v>175000</v>
      </c>
      <c r="E41" s="55">
        <f>SUM(D41+C41)</f>
        <v>245000</v>
      </c>
      <c r="F41" s="49">
        <v>155000</v>
      </c>
      <c r="G41" s="49">
        <v>200000</v>
      </c>
      <c r="H41" s="49">
        <v>200000</v>
      </c>
      <c r="I41" s="50">
        <f t="shared" ref="I41:I64" si="6">SUM(F41:G41)</f>
        <v>355000</v>
      </c>
    </row>
    <row r="42" spans="1:9" x14ac:dyDescent="0.2">
      <c r="A42" s="20" t="s">
        <v>45</v>
      </c>
      <c r="B42" s="7"/>
      <c r="C42" s="34">
        <v>45000</v>
      </c>
      <c r="D42" s="52">
        <v>60000</v>
      </c>
      <c r="E42" s="55">
        <f>SUM(D42+C42)</f>
        <v>105000</v>
      </c>
      <c r="F42" s="52">
        <v>60000</v>
      </c>
      <c r="G42" s="52">
        <v>65000</v>
      </c>
      <c r="H42" s="52">
        <v>65000</v>
      </c>
      <c r="I42" s="50">
        <f t="shared" si="6"/>
        <v>125000</v>
      </c>
    </row>
    <row r="43" spans="1:9" x14ac:dyDescent="0.2">
      <c r="A43" s="2" t="s">
        <v>27</v>
      </c>
      <c r="B43" s="7"/>
      <c r="C43" s="34">
        <v>50000</v>
      </c>
      <c r="D43" s="46">
        <v>320000</v>
      </c>
      <c r="E43" s="55">
        <f t="shared" ref="E43:E64" si="7">SUM(D43+C43)</f>
        <v>370000</v>
      </c>
      <c r="F43" s="46">
        <v>540000</v>
      </c>
      <c r="G43" s="46">
        <v>350000</v>
      </c>
      <c r="H43" s="46">
        <v>35000</v>
      </c>
      <c r="I43" s="50">
        <f t="shared" si="6"/>
        <v>890000</v>
      </c>
    </row>
    <row r="44" spans="1:9" ht="25.5" x14ac:dyDescent="0.2">
      <c r="A44" s="8" t="s">
        <v>25</v>
      </c>
      <c r="B44" s="9"/>
      <c r="C44" s="35">
        <v>80000</v>
      </c>
      <c r="D44" s="48">
        <v>90000</v>
      </c>
      <c r="E44" s="55">
        <f t="shared" si="7"/>
        <v>170000</v>
      </c>
      <c r="F44" s="48">
        <v>90000</v>
      </c>
      <c r="G44" s="48">
        <v>95000</v>
      </c>
      <c r="H44" s="48">
        <v>95000</v>
      </c>
      <c r="I44" s="51">
        <f t="shared" si="6"/>
        <v>185000</v>
      </c>
    </row>
    <row r="45" spans="1:9" x14ac:dyDescent="0.2">
      <c r="A45" s="19" t="s">
        <v>39</v>
      </c>
      <c r="B45" s="7"/>
      <c r="C45" s="34">
        <v>100000</v>
      </c>
      <c r="D45" s="52">
        <v>20000</v>
      </c>
      <c r="E45" s="55">
        <f t="shared" si="7"/>
        <v>120000</v>
      </c>
      <c r="F45" s="52">
        <v>20000</v>
      </c>
      <c r="G45" s="52">
        <v>20000</v>
      </c>
      <c r="H45" s="52">
        <v>100000</v>
      </c>
      <c r="I45" s="50">
        <f t="shared" si="6"/>
        <v>40000</v>
      </c>
    </row>
    <row r="46" spans="1:9" x14ac:dyDescent="0.2">
      <c r="A46" s="2" t="s">
        <v>28</v>
      </c>
      <c r="B46" s="7"/>
      <c r="C46" s="34">
        <v>370000</v>
      </c>
      <c r="D46" s="52">
        <v>1200000</v>
      </c>
      <c r="E46" s="55">
        <v>500000</v>
      </c>
      <c r="F46" s="52">
        <v>10900000</v>
      </c>
      <c r="G46" s="52">
        <v>250000</v>
      </c>
      <c r="H46" s="52">
        <v>250000</v>
      </c>
      <c r="I46" s="50">
        <f t="shared" si="6"/>
        <v>11150000</v>
      </c>
    </row>
    <row r="47" spans="1:9" x14ac:dyDescent="0.2">
      <c r="A47" s="2" t="s">
        <v>24</v>
      </c>
      <c r="B47" s="7"/>
      <c r="C47" s="34">
        <v>243000</v>
      </c>
      <c r="D47" s="52">
        <v>310000</v>
      </c>
      <c r="E47" s="55">
        <f t="shared" si="7"/>
        <v>553000</v>
      </c>
      <c r="F47" s="52">
        <v>310000</v>
      </c>
      <c r="G47" s="52">
        <v>310000</v>
      </c>
      <c r="H47" s="52">
        <v>310000</v>
      </c>
      <c r="I47" s="50">
        <f t="shared" si="6"/>
        <v>620000</v>
      </c>
    </row>
    <row r="48" spans="1:9" x14ac:dyDescent="0.2">
      <c r="A48" s="2" t="s">
        <v>21</v>
      </c>
      <c r="B48" s="7"/>
      <c r="C48" s="34">
        <v>5000</v>
      </c>
      <c r="D48" s="52">
        <v>5000</v>
      </c>
      <c r="E48" s="55">
        <f t="shared" si="7"/>
        <v>10000</v>
      </c>
      <c r="F48" s="52">
        <v>0</v>
      </c>
      <c r="G48" s="52">
        <v>0</v>
      </c>
      <c r="H48" s="52">
        <v>0</v>
      </c>
      <c r="I48" s="50">
        <f t="shared" si="6"/>
        <v>0</v>
      </c>
    </row>
    <row r="49" spans="1:9" x14ac:dyDescent="0.2">
      <c r="A49" s="2" t="s">
        <v>17</v>
      </c>
      <c r="B49" s="7"/>
      <c r="C49" s="34">
        <v>185000</v>
      </c>
      <c r="D49" s="52">
        <v>205000</v>
      </c>
      <c r="E49" s="55">
        <f t="shared" si="7"/>
        <v>390000</v>
      </c>
      <c r="F49" s="52">
        <v>220000</v>
      </c>
      <c r="G49" s="52">
        <v>285000</v>
      </c>
      <c r="H49" s="52">
        <v>220000</v>
      </c>
      <c r="I49" s="50">
        <f t="shared" si="6"/>
        <v>505000</v>
      </c>
    </row>
    <row r="50" spans="1:9" x14ac:dyDescent="0.2">
      <c r="A50" s="2" t="s">
        <v>18</v>
      </c>
      <c r="B50" s="7"/>
      <c r="C50" s="34">
        <v>50000</v>
      </c>
      <c r="D50" s="52">
        <v>75000</v>
      </c>
      <c r="E50" s="55">
        <f t="shared" si="7"/>
        <v>125000</v>
      </c>
      <c r="F50" s="52">
        <v>50000</v>
      </c>
      <c r="G50" s="52">
        <v>50000</v>
      </c>
      <c r="H50" s="52">
        <v>50000</v>
      </c>
      <c r="I50" s="50">
        <f t="shared" si="6"/>
        <v>100000</v>
      </c>
    </row>
    <row r="51" spans="1:9" x14ac:dyDescent="0.2">
      <c r="A51" s="2" t="s">
        <v>19</v>
      </c>
      <c r="B51" s="7"/>
      <c r="C51" s="34">
        <v>180000</v>
      </c>
      <c r="D51" s="52">
        <v>360000</v>
      </c>
      <c r="E51" s="55">
        <f t="shared" si="7"/>
        <v>540000</v>
      </c>
      <c r="F51" s="52">
        <v>380000</v>
      </c>
      <c r="G51" s="52">
        <v>405000</v>
      </c>
      <c r="H51" s="52">
        <v>500000</v>
      </c>
      <c r="I51" s="50">
        <f t="shared" si="6"/>
        <v>785000</v>
      </c>
    </row>
    <row r="52" spans="1:9" ht="25.5" x14ac:dyDescent="0.2">
      <c r="A52" s="8" t="s">
        <v>20</v>
      </c>
      <c r="B52" s="9"/>
      <c r="C52" s="36">
        <v>180000</v>
      </c>
      <c r="D52" s="56">
        <v>250000</v>
      </c>
      <c r="E52" s="55">
        <f t="shared" si="7"/>
        <v>430000</v>
      </c>
      <c r="F52" s="56">
        <v>185000</v>
      </c>
      <c r="G52" s="56">
        <v>185000</v>
      </c>
      <c r="H52" s="56">
        <v>185000</v>
      </c>
      <c r="I52" s="72">
        <f t="shared" si="6"/>
        <v>370000</v>
      </c>
    </row>
    <row r="53" spans="1:9" x14ac:dyDescent="0.2">
      <c r="A53" s="2" t="s">
        <v>11</v>
      </c>
      <c r="B53" s="3"/>
      <c r="C53" s="33">
        <v>20000</v>
      </c>
      <c r="D53" s="49">
        <v>35000</v>
      </c>
      <c r="E53" s="55">
        <f t="shared" si="7"/>
        <v>55000</v>
      </c>
      <c r="F53" s="49">
        <v>35000</v>
      </c>
      <c r="G53" s="49">
        <v>35000</v>
      </c>
      <c r="H53" s="49">
        <v>35000</v>
      </c>
      <c r="I53" s="50">
        <f t="shared" si="6"/>
        <v>70000</v>
      </c>
    </row>
    <row r="54" spans="1:9" x14ac:dyDescent="0.2">
      <c r="A54" s="2" t="s">
        <v>16</v>
      </c>
      <c r="B54" s="7"/>
      <c r="C54" s="34">
        <v>260000</v>
      </c>
      <c r="D54" s="52">
        <v>650000</v>
      </c>
      <c r="E54" s="55">
        <f t="shared" si="7"/>
        <v>910000</v>
      </c>
      <c r="F54" s="52">
        <v>385000</v>
      </c>
      <c r="G54" s="52">
        <v>350000</v>
      </c>
      <c r="H54" s="52">
        <v>400000</v>
      </c>
      <c r="I54" s="50">
        <f t="shared" si="6"/>
        <v>735000</v>
      </c>
    </row>
    <row r="55" spans="1:9" x14ac:dyDescent="0.2">
      <c r="A55" s="2" t="s">
        <v>15</v>
      </c>
      <c r="B55" s="7"/>
      <c r="C55" s="34">
        <v>20000</v>
      </c>
      <c r="D55" s="52">
        <v>35000</v>
      </c>
      <c r="E55" s="55">
        <f t="shared" si="7"/>
        <v>55000</v>
      </c>
      <c r="F55" s="52">
        <v>35000</v>
      </c>
      <c r="G55" s="52">
        <v>50000</v>
      </c>
      <c r="H55" s="52">
        <v>50000</v>
      </c>
      <c r="I55" s="50">
        <f t="shared" si="6"/>
        <v>85000</v>
      </c>
    </row>
    <row r="56" spans="1:9" x14ac:dyDescent="0.2">
      <c r="A56" s="2" t="s">
        <v>14</v>
      </c>
      <c r="B56" s="3"/>
      <c r="C56" s="33">
        <v>275000</v>
      </c>
      <c r="D56" s="52">
        <v>350000</v>
      </c>
      <c r="E56" s="55">
        <f t="shared" si="7"/>
        <v>625000</v>
      </c>
      <c r="F56" s="52">
        <v>370000</v>
      </c>
      <c r="G56" s="52">
        <v>450000</v>
      </c>
      <c r="H56" s="52">
        <v>450000</v>
      </c>
      <c r="I56" s="50">
        <f t="shared" si="6"/>
        <v>820000</v>
      </c>
    </row>
    <row r="57" spans="1:9" x14ac:dyDescent="0.2">
      <c r="A57" s="2" t="s">
        <v>13</v>
      </c>
      <c r="B57" s="3"/>
      <c r="C57" s="33">
        <v>90000</v>
      </c>
      <c r="D57" s="52">
        <v>180000</v>
      </c>
      <c r="E57" s="55">
        <f t="shared" si="7"/>
        <v>270000</v>
      </c>
      <c r="F57" s="52">
        <v>245000</v>
      </c>
      <c r="G57" s="52">
        <v>300000</v>
      </c>
      <c r="H57" s="52">
        <v>300000</v>
      </c>
      <c r="I57" s="50">
        <f t="shared" si="6"/>
        <v>545000</v>
      </c>
    </row>
    <row r="58" spans="1:9" x14ac:dyDescent="0.2">
      <c r="A58" s="2" t="s">
        <v>12</v>
      </c>
      <c r="B58" s="3"/>
      <c r="C58" s="33">
        <v>300000</v>
      </c>
      <c r="D58" s="52">
        <v>280000</v>
      </c>
      <c r="E58" s="55">
        <f t="shared" si="7"/>
        <v>580000</v>
      </c>
      <c r="F58" s="52">
        <v>300000</v>
      </c>
      <c r="G58" s="52">
        <v>300000</v>
      </c>
      <c r="H58" s="52">
        <v>340000</v>
      </c>
      <c r="I58" s="50">
        <f t="shared" si="6"/>
        <v>600000</v>
      </c>
    </row>
    <row r="59" spans="1:9" x14ac:dyDescent="0.2">
      <c r="A59" s="20" t="s">
        <v>41</v>
      </c>
      <c r="B59" s="22"/>
      <c r="C59" s="31">
        <v>265000</v>
      </c>
      <c r="D59" s="50">
        <v>380000</v>
      </c>
      <c r="E59" s="55">
        <f t="shared" si="7"/>
        <v>645000</v>
      </c>
      <c r="F59" s="50">
        <v>150000</v>
      </c>
      <c r="G59" s="50">
        <v>200000</v>
      </c>
      <c r="H59" s="50">
        <v>200000</v>
      </c>
      <c r="I59" s="50">
        <f t="shared" si="6"/>
        <v>350000</v>
      </c>
    </row>
    <row r="60" spans="1:9" x14ac:dyDescent="0.2">
      <c r="A60" s="20" t="s">
        <v>40</v>
      </c>
      <c r="B60" s="7"/>
      <c r="C60" s="34">
        <v>260000</v>
      </c>
      <c r="D60" s="52">
        <v>325000</v>
      </c>
      <c r="E60" s="55">
        <f t="shared" si="7"/>
        <v>585000</v>
      </c>
      <c r="F60" s="52">
        <v>330000</v>
      </c>
      <c r="G60" s="52">
        <v>330000</v>
      </c>
      <c r="H60" s="52">
        <v>345000</v>
      </c>
      <c r="I60" s="50">
        <f t="shared" si="6"/>
        <v>660000</v>
      </c>
    </row>
    <row r="61" spans="1:9" x14ac:dyDescent="0.2">
      <c r="A61" s="20" t="s">
        <v>55</v>
      </c>
      <c r="B61" s="7"/>
      <c r="C61" s="34">
        <v>850000</v>
      </c>
      <c r="D61" s="52">
        <v>930000</v>
      </c>
      <c r="E61" s="55">
        <f t="shared" si="7"/>
        <v>1780000</v>
      </c>
      <c r="F61" s="52">
        <v>1100000</v>
      </c>
      <c r="G61" s="52">
        <v>1100000</v>
      </c>
      <c r="H61" s="52">
        <v>1200000</v>
      </c>
      <c r="I61" s="50">
        <f t="shared" si="6"/>
        <v>2200000</v>
      </c>
    </row>
    <row r="62" spans="1:9" x14ac:dyDescent="0.2">
      <c r="A62" s="2" t="s">
        <v>22</v>
      </c>
      <c r="B62" s="7"/>
      <c r="C62" s="34">
        <v>10000</v>
      </c>
      <c r="D62" s="52">
        <v>10000</v>
      </c>
      <c r="E62" s="55">
        <f t="shared" si="7"/>
        <v>20000</v>
      </c>
      <c r="F62" s="52">
        <v>10000</v>
      </c>
      <c r="G62" s="52">
        <v>10000</v>
      </c>
      <c r="H62" s="52">
        <v>10000</v>
      </c>
      <c r="I62" s="50">
        <f t="shared" si="6"/>
        <v>20000</v>
      </c>
    </row>
    <row r="63" spans="1:9" x14ac:dyDescent="0.2">
      <c r="A63" s="2" t="s">
        <v>23</v>
      </c>
      <c r="B63" s="7"/>
      <c r="C63" s="34">
        <v>80000</v>
      </c>
      <c r="D63" s="52">
        <v>80000</v>
      </c>
      <c r="E63" s="55">
        <f t="shared" si="7"/>
        <v>160000</v>
      </c>
      <c r="F63" s="52">
        <v>80000</v>
      </c>
      <c r="G63" s="52">
        <v>80000</v>
      </c>
      <c r="H63" s="52">
        <v>80000</v>
      </c>
      <c r="I63" s="50">
        <f t="shared" si="6"/>
        <v>160000</v>
      </c>
    </row>
    <row r="64" spans="1:9" ht="25.5" x14ac:dyDescent="0.2">
      <c r="A64" s="19" t="s">
        <v>47</v>
      </c>
      <c r="B64" s="10"/>
      <c r="C64" s="35">
        <v>80000</v>
      </c>
      <c r="D64" s="48">
        <v>120000</v>
      </c>
      <c r="E64" s="55">
        <f t="shared" si="7"/>
        <v>200000</v>
      </c>
      <c r="F64" s="48">
        <v>120000</v>
      </c>
      <c r="G64" s="48">
        <v>120000</v>
      </c>
      <c r="H64" s="48">
        <v>120000</v>
      </c>
      <c r="I64" s="51">
        <f t="shared" si="6"/>
        <v>240000</v>
      </c>
    </row>
    <row r="65" spans="1:9" x14ac:dyDescent="0.2">
      <c r="A65" s="26"/>
      <c r="B65" s="27"/>
      <c r="C65" s="37"/>
      <c r="D65" s="51"/>
      <c r="E65" s="51"/>
      <c r="F65" s="51"/>
      <c r="G65" s="51"/>
      <c r="H65" s="51"/>
      <c r="I65" s="51"/>
    </row>
    <row r="66" spans="1:9" x14ac:dyDescent="0.2">
      <c r="A66" s="74" t="s">
        <v>53</v>
      </c>
      <c r="B66" s="75"/>
      <c r="C66" s="76">
        <f>SUM(C41:C64)</f>
        <v>4068000</v>
      </c>
      <c r="D66" s="77">
        <f>SUM(D41:D64)</f>
        <v>6445000</v>
      </c>
      <c r="E66" s="78">
        <f>SUM(E41:E64)</f>
        <v>9443000</v>
      </c>
      <c r="F66" s="77">
        <f>SUM(F41:F65)</f>
        <v>16070000</v>
      </c>
      <c r="G66" s="77">
        <f>SUM(G41:G65)</f>
        <v>5540000</v>
      </c>
      <c r="H66" s="77">
        <f>SUM(H41:H65)</f>
        <v>5540000</v>
      </c>
      <c r="I66" s="79">
        <f>SUM(F66:G66)</f>
        <v>21610000</v>
      </c>
    </row>
    <row r="67" spans="1:9" x14ac:dyDescent="0.2">
      <c r="D67" s="53"/>
      <c r="E67" s="53"/>
      <c r="F67" s="53"/>
      <c r="G67" s="53"/>
      <c r="H67" s="53"/>
      <c r="I67" s="53"/>
    </row>
    <row r="68" spans="1:9" x14ac:dyDescent="0.2">
      <c r="A68" s="14"/>
      <c r="B68" s="15"/>
      <c r="C68" s="38"/>
      <c r="D68" s="57"/>
      <c r="E68" s="58"/>
      <c r="F68" s="57"/>
      <c r="G68" s="57"/>
      <c r="H68" s="57"/>
      <c r="I68" s="57"/>
    </row>
    <row r="69" spans="1:9" x14ac:dyDescent="0.2">
      <c r="D69" s="53"/>
      <c r="E69" s="53"/>
      <c r="F69" s="53"/>
      <c r="G69" s="53"/>
      <c r="H69" s="53"/>
      <c r="I69" s="53"/>
    </row>
    <row r="70" spans="1:9" x14ac:dyDescent="0.2">
      <c r="A70" s="16" t="s">
        <v>48</v>
      </c>
      <c r="D70" s="53"/>
      <c r="E70" s="53"/>
      <c r="F70" s="53"/>
      <c r="G70" s="53"/>
      <c r="H70" s="53"/>
      <c r="I70" s="53"/>
    </row>
    <row r="71" spans="1:9" x14ac:dyDescent="0.2">
      <c r="D71" s="53"/>
      <c r="E71" s="53"/>
      <c r="F71" s="53"/>
      <c r="G71" s="53"/>
      <c r="H71" s="53"/>
      <c r="I71" s="53"/>
    </row>
    <row r="72" spans="1:9" x14ac:dyDescent="0.2">
      <c r="A72" s="1"/>
      <c r="D72" s="53"/>
      <c r="E72" s="53"/>
      <c r="F72" s="53"/>
      <c r="G72" s="53"/>
      <c r="H72" s="53"/>
      <c r="I72" s="53"/>
    </row>
    <row r="73" spans="1:9" x14ac:dyDescent="0.2">
      <c r="D73" s="53"/>
      <c r="E73" s="53"/>
      <c r="F73" s="53"/>
      <c r="G73" s="53"/>
      <c r="H73" s="53"/>
      <c r="I73" s="53"/>
    </row>
    <row r="74" spans="1:9" x14ac:dyDescent="0.2">
      <c r="A74" s="20" t="s">
        <v>49</v>
      </c>
      <c r="B74" s="3"/>
      <c r="C74" s="30" t="s">
        <v>6</v>
      </c>
      <c r="D74" s="59" t="s">
        <v>7</v>
      </c>
      <c r="E74" s="60" t="s">
        <v>8</v>
      </c>
      <c r="F74" s="61" t="s">
        <v>31</v>
      </c>
      <c r="G74" s="61" t="s">
        <v>32</v>
      </c>
      <c r="H74" s="61" t="s">
        <v>32</v>
      </c>
      <c r="I74" s="73"/>
    </row>
    <row r="75" spans="1:9" x14ac:dyDescent="0.2">
      <c r="A75" s="20" t="s">
        <v>50</v>
      </c>
      <c r="B75" s="3"/>
      <c r="C75" s="32">
        <v>1363646</v>
      </c>
      <c r="D75" s="46">
        <v>1383372</v>
      </c>
      <c r="E75" s="47">
        <f>SUM(C75+D75)</f>
        <v>2747018</v>
      </c>
      <c r="F75" s="46">
        <v>1390000</v>
      </c>
      <c r="G75" s="46">
        <v>1410000</v>
      </c>
      <c r="H75" s="46">
        <v>1410000</v>
      </c>
      <c r="I75" s="50">
        <f>SUM(F75:G75)</f>
        <v>2800000</v>
      </c>
    </row>
    <row r="76" spans="1:9" x14ac:dyDescent="0.2">
      <c r="A76" s="2"/>
      <c r="B76" s="3"/>
      <c r="C76" s="32"/>
      <c r="D76" s="49"/>
      <c r="E76" s="47"/>
      <c r="F76" s="49"/>
      <c r="G76" s="49"/>
      <c r="H76" s="49"/>
      <c r="I76" s="50"/>
    </row>
    <row r="77" spans="1:9" ht="13.5" thickBot="1" x14ac:dyDescent="0.25">
      <c r="A77" s="11"/>
      <c r="B77" s="12"/>
      <c r="C77" s="39"/>
      <c r="D77" s="62"/>
      <c r="E77" s="63"/>
      <c r="F77" s="62"/>
      <c r="G77" s="62"/>
      <c r="H77" s="62"/>
      <c r="I77" s="51"/>
    </row>
    <row r="78" spans="1:9" x14ac:dyDescent="0.2">
      <c r="A78" s="5" t="s">
        <v>29</v>
      </c>
      <c r="B78" s="6"/>
      <c r="C78" s="40" t="s">
        <v>6</v>
      </c>
      <c r="D78" s="64" t="s">
        <v>7</v>
      </c>
      <c r="E78" s="65" t="s">
        <v>8</v>
      </c>
      <c r="F78" s="64" t="s">
        <v>7</v>
      </c>
      <c r="G78" s="64" t="s">
        <v>7</v>
      </c>
      <c r="H78" s="64" t="s">
        <v>7</v>
      </c>
      <c r="I78" s="50"/>
    </row>
    <row r="79" spans="1:9" x14ac:dyDescent="0.2">
      <c r="A79" s="13"/>
      <c r="B79" s="4"/>
      <c r="C79" s="32">
        <v>1363646</v>
      </c>
      <c r="D79" s="46">
        <v>1383372</v>
      </c>
      <c r="E79" s="47">
        <f>SUM(C79+D79)</f>
        <v>2747018</v>
      </c>
      <c r="F79" s="46">
        <v>1390000</v>
      </c>
      <c r="G79" s="46">
        <v>1410000</v>
      </c>
      <c r="H79" s="46">
        <v>1410000</v>
      </c>
      <c r="I79" s="50">
        <f>SUM(F79:G79)</f>
        <v>2800000</v>
      </c>
    </row>
    <row r="80" spans="1:9" x14ac:dyDescent="0.2">
      <c r="D80" s="53"/>
      <c r="E80" s="53"/>
      <c r="F80" s="66"/>
      <c r="G80" s="66"/>
      <c r="H80" s="66"/>
      <c r="I80" s="66"/>
    </row>
    <row r="81" spans="1:9" x14ac:dyDescent="0.2">
      <c r="D81" s="53"/>
      <c r="E81" s="53"/>
      <c r="F81" s="66"/>
      <c r="G81" s="66"/>
      <c r="H81" s="66"/>
      <c r="I81" s="66"/>
    </row>
    <row r="82" spans="1:9" x14ac:dyDescent="0.2">
      <c r="A82" s="80" t="s">
        <v>54</v>
      </c>
      <c r="B82" s="80"/>
      <c r="C82" s="81">
        <f>SUM(C37+C79-C66)</f>
        <v>9626146</v>
      </c>
      <c r="D82" s="82">
        <f>D37-D66-D75</f>
        <v>2128</v>
      </c>
      <c r="E82" s="82">
        <f t="shared" ref="E82:G82" si="8">E37-E66-E75</f>
        <v>7520982</v>
      </c>
      <c r="F82" s="82">
        <f t="shared" si="8"/>
        <v>-3154000</v>
      </c>
      <c r="G82" s="82">
        <f t="shared" si="8"/>
        <v>0</v>
      </c>
      <c r="H82" s="82">
        <f t="shared" ref="H82" si="9">H37-H66-H75</f>
        <v>0</v>
      </c>
      <c r="I82" s="66"/>
    </row>
    <row r="83" spans="1:9" x14ac:dyDescent="0.2">
      <c r="D83" s="53"/>
      <c r="E83" s="53"/>
      <c r="F83" s="66"/>
      <c r="G83" s="66"/>
      <c r="H83" s="66"/>
      <c r="I83" s="66"/>
    </row>
    <row r="84" spans="1:9" x14ac:dyDescent="0.2">
      <c r="A84" s="17" t="s">
        <v>61</v>
      </c>
      <c r="D84" s="53"/>
      <c r="E84" s="53"/>
      <c r="F84" s="66"/>
      <c r="G84" s="66"/>
      <c r="H84" s="66"/>
      <c r="I84" s="66"/>
    </row>
    <row r="85" spans="1:9" x14ac:dyDescent="0.2">
      <c r="D85" s="53"/>
      <c r="E85" s="53"/>
      <c r="F85" s="66"/>
      <c r="G85" s="66"/>
      <c r="H85" s="66"/>
      <c r="I85" s="66"/>
    </row>
    <row r="86" spans="1:9" x14ac:dyDescent="0.2">
      <c r="A86" s="17" t="s">
        <v>62</v>
      </c>
      <c r="D86" s="53"/>
      <c r="E86" s="53"/>
      <c r="F86" s="66"/>
      <c r="G86" s="66"/>
      <c r="H86" s="66"/>
      <c r="I86" s="66"/>
    </row>
    <row r="87" spans="1:9" x14ac:dyDescent="0.2">
      <c r="D87" s="53"/>
      <c r="E87" s="53"/>
      <c r="F87" s="66"/>
      <c r="G87" s="66"/>
      <c r="H87" s="66"/>
      <c r="I87" s="66"/>
    </row>
    <row r="88" spans="1:9" x14ac:dyDescent="0.2">
      <c r="A88" t="s">
        <v>58</v>
      </c>
      <c r="D88" s="53"/>
      <c r="E88" s="53"/>
      <c r="F88" s="66"/>
      <c r="G88" s="66"/>
      <c r="H88" s="66"/>
      <c r="I88" s="66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Kunc</dc:creator>
  <cp:lastModifiedBy>Uživatel systému Windows</cp:lastModifiedBy>
  <cp:lastPrinted>2021-02-03T06:08:42Z</cp:lastPrinted>
  <dcterms:created xsi:type="dcterms:W3CDTF">2019-11-25T14:48:58Z</dcterms:created>
  <dcterms:modified xsi:type="dcterms:W3CDTF">2021-02-03T06:09:13Z</dcterms:modified>
</cp:coreProperties>
</file>